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2\Publicar\"/>
    </mc:Choice>
  </mc:AlternateContent>
  <xr:revisionPtr revIDLastSave="0" documentId="13_ncr:1_{2251C0CE-95E5-4929-97ED-487C98EDA091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E11" i="9"/>
  <c r="D11" i="9"/>
  <c r="C11" i="9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<sst xmlns="http://schemas.openxmlformats.org/spreadsheetml/2006/main" count="285" uniqueCount="73">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</sst>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23</v>
      </c>
      <c r="D11" s="7">
        <v>10</v>
      </c>
      <c r="E11" s="7">
        <v>29</v>
      </c>
      <c r="F11" s="7">
        <v>86</v>
      </c>
      <c r="G11" s="7">
        <v>14</v>
      </c>
      <c r="H11" s="7">
        <v>10</v>
      </c>
      <c r="I11" s="7">
        <v>19</v>
      </c>
      <c r="J11" s="7">
        <v>68</v>
      </c>
      <c r="K11" s="7">
        <v>4</v>
      </c>
      <c r="L11" s="7">
        <v>0</v>
      </c>
      <c r="M11" s="7">
        <v>6</v>
      </c>
      <c r="N11" s="7">
        <v>12</v>
      </c>
      <c r="O11" s="7">
        <v>5</v>
      </c>
      <c r="P11" s="7">
        <v>0</v>
      </c>
      <c r="Q11" s="7">
        <v>4</v>
      </c>
      <c r="R11" s="7">
        <v>6</v>
      </c>
    </row>
    <row r="12" spans="2:18" ht="20.100000000000001" customHeight="1" thickBot="1" x14ac:dyDescent="0.25">
      <c r="B12" s="2" t="s">
        <v>9</v>
      </c>
      <c r="C12" s="7">
        <v>5</v>
      </c>
      <c r="D12" s="7">
        <v>1</v>
      </c>
      <c r="E12" s="7">
        <v>2</v>
      </c>
      <c r="F12" s="7">
        <v>4</v>
      </c>
      <c r="G12" s="7">
        <v>4</v>
      </c>
      <c r="H12" s="7">
        <v>1</v>
      </c>
      <c r="I12" s="7">
        <v>2</v>
      </c>
      <c r="J12" s="7">
        <v>3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7">
        <v>0</v>
      </c>
      <c r="Q12" s="7">
        <v>0</v>
      </c>
      <c r="R12" s="7">
        <v>1</v>
      </c>
    </row>
    <row r="13" spans="2:18" ht="20.100000000000001" customHeight="1" thickBot="1" x14ac:dyDescent="0.25">
      <c r="B13" s="2" t="s">
        <v>10</v>
      </c>
      <c r="C13" s="7">
        <v>0</v>
      </c>
      <c r="D13" s="7">
        <v>0</v>
      </c>
      <c r="E13" s="7">
        <v>4</v>
      </c>
      <c r="F13" s="7">
        <v>8</v>
      </c>
      <c r="G13" s="7">
        <v>0</v>
      </c>
      <c r="H13" s="7">
        <v>0</v>
      </c>
      <c r="I13" s="7">
        <v>1</v>
      </c>
      <c r="J13" s="7">
        <v>4</v>
      </c>
      <c r="K13" s="7">
        <v>0</v>
      </c>
      <c r="L13" s="7">
        <v>0</v>
      </c>
      <c r="M13" s="7">
        <v>3</v>
      </c>
      <c r="N13" s="7">
        <v>4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2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2</v>
      </c>
      <c r="D15" s="7">
        <v>0</v>
      </c>
      <c r="E15" s="7">
        <v>5</v>
      </c>
      <c r="F15" s="7">
        <v>11</v>
      </c>
      <c r="G15" s="7">
        <v>2</v>
      </c>
      <c r="H15" s="7">
        <v>0</v>
      </c>
      <c r="I15" s="7">
        <v>1</v>
      </c>
      <c r="J15" s="7">
        <v>10</v>
      </c>
      <c r="K15" s="7">
        <v>0</v>
      </c>
      <c r="L15" s="7">
        <v>0</v>
      </c>
      <c r="M15" s="7">
        <v>2</v>
      </c>
      <c r="N15" s="7">
        <v>0</v>
      </c>
      <c r="O15" s="7">
        <v>0</v>
      </c>
      <c r="P15" s="7">
        <v>0</v>
      </c>
      <c r="Q15" s="7">
        <v>2</v>
      </c>
      <c r="R15" s="7">
        <v>1</v>
      </c>
    </row>
    <row r="16" spans="2:18" ht="20.100000000000001" customHeight="1" thickBot="1" x14ac:dyDescent="0.25">
      <c r="B16" s="2" t="s">
        <v>13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1</v>
      </c>
      <c r="D17" s="7">
        <v>0</v>
      </c>
      <c r="E17" s="7">
        <v>4</v>
      </c>
      <c r="F17" s="7">
        <v>2</v>
      </c>
      <c r="G17" s="7">
        <v>0</v>
      </c>
      <c r="H17" s="7">
        <v>0</v>
      </c>
      <c r="I17" s="7">
        <v>4</v>
      </c>
      <c r="J17" s="7">
        <v>1</v>
      </c>
      <c r="K17" s="7">
        <v>1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15</v>
      </c>
      <c r="C18" s="7">
        <v>2</v>
      </c>
      <c r="D18" s="7">
        <v>0</v>
      </c>
      <c r="E18" s="7">
        <v>2</v>
      </c>
      <c r="F18" s="7">
        <v>10</v>
      </c>
      <c r="G18" s="7">
        <v>0</v>
      </c>
      <c r="H18" s="7">
        <v>0</v>
      </c>
      <c r="I18" s="7">
        <v>2</v>
      </c>
      <c r="J18" s="7">
        <v>5</v>
      </c>
      <c r="K18" s="7">
        <v>1</v>
      </c>
      <c r="L18" s="7">
        <v>0</v>
      </c>
      <c r="M18" s="7">
        <v>0</v>
      </c>
      <c r="N18" s="7">
        <v>3</v>
      </c>
      <c r="O18" s="7">
        <v>1</v>
      </c>
      <c r="P18" s="7">
        <v>0</v>
      </c>
      <c r="Q18" s="7">
        <v>0</v>
      </c>
      <c r="R18" s="7">
        <v>2</v>
      </c>
    </row>
    <row r="19" spans="2:18" ht="20.100000000000001" customHeight="1" thickBot="1" x14ac:dyDescent="0.25">
      <c r="B19" s="2" t="s">
        <v>16</v>
      </c>
      <c r="C19" s="7">
        <v>33</v>
      </c>
      <c r="D19" s="7">
        <v>0</v>
      </c>
      <c r="E19" s="7">
        <v>39</v>
      </c>
      <c r="F19" s="7">
        <v>202</v>
      </c>
      <c r="G19" s="7">
        <v>21</v>
      </c>
      <c r="H19" s="7">
        <v>0</v>
      </c>
      <c r="I19" s="7">
        <v>22</v>
      </c>
      <c r="J19" s="7">
        <v>160</v>
      </c>
      <c r="K19" s="7">
        <v>6</v>
      </c>
      <c r="L19" s="7">
        <v>0</v>
      </c>
      <c r="M19" s="7">
        <v>6</v>
      </c>
      <c r="N19" s="7">
        <v>25</v>
      </c>
      <c r="O19" s="7">
        <v>6</v>
      </c>
      <c r="P19" s="7">
        <v>0</v>
      </c>
      <c r="Q19" s="7">
        <v>11</v>
      </c>
      <c r="R19" s="7">
        <v>17</v>
      </c>
    </row>
    <row r="20" spans="2:18" ht="20.100000000000001" customHeight="1" thickBot="1" x14ac:dyDescent="0.25">
      <c r="B20" s="2" t="s">
        <v>17</v>
      </c>
      <c r="C20" s="7">
        <v>23</v>
      </c>
      <c r="D20" s="7">
        <v>1</v>
      </c>
      <c r="E20" s="7">
        <v>23</v>
      </c>
      <c r="F20" s="7">
        <v>29</v>
      </c>
      <c r="G20" s="7">
        <v>16</v>
      </c>
      <c r="H20" s="7">
        <v>1</v>
      </c>
      <c r="I20" s="7">
        <v>16</v>
      </c>
      <c r="J20" s="7">
        <v>23</v>
      </c>
      <c r="K20" s="7">
        <v>4</v>
      </c>
      <c r="L20" s="7">
        <v>0</v>
      </c>
      <c r="M20" s="7">
        <v>4</v>
      </c>
      <c r="N20" s="7">
        <v>2</v>
      </c>
      <c r="O20" s="7">
        <v>3</v>
      </c>
      <c r="P20" s="7">
        <v>0</v>
      </c>
      <c r="Q20" s="7">
        <v>3</v>
      </c>
      <c r="R20" s="7">
        <v>4</v>
      </c>
    </row>
    <row r="21" spans="2:18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  <c r="F21" s="7">
        <v>2</v>
      </c>
      <c r="G21" s="7">
        <v>0</v>
      </c>
      <c r="H21" s="7">
        <v>0</v>
      </c>
      <c r="I21" s="7">
        <v>0</v>
      </c>
      <c r="J21" s="7">
        <v>2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4</v>
      </c>
      <c r="D22" s="7">
        <v>0</v>
      </c>
      <c r="E22" s="7">
        <v>4</v>
      </c>
      <c r="F22" s="7">
        <v>8</v>
      </c>
      <c r="G22" s="7">
        <v>1</v>
      </c>
      <c r="H22" s="7">
        <v>0</v>
      </c>
      <c r="I22" s="7">
        <v>2</v>
      </c>
      <c r="J22" s="7">
        <v>6</v>
      </c>
      <c r="K22" s="7">
        <v>2</v>
      </c>
      <c r="L22" s="7">
        <v>0</v>
      </c>
      <c r="M22" s="7">
        <v>1</v>
      </c>
      <c r="N22" s="7">
        <v>2</v>
      </c>
      <c r="O22" s="7">
        <v>1</v>
      </c>
      <c r="P22" s="7">
        <v>0</v>
      </c>
      <c r="Q22" s="7">
        <v>1</v>
      </c>
      <c r="R22" s="7">
        <v>0</v>
      </c>
    </row>
    <row r="23" spans="2:18" ht="20.100000000000001" customHeight="1" thickBot="1" x14ac:dyDescent="0.25">
      <c r="B23" s="2" t="s">
        <v>20</v>
      </c>
      <c r="C23" s="7">
        <v>17</v>
      </c>
      <c r="D23" s="7">
        <v>1</v>
      </c>
      <c r="E23" s="7">
        <v>15</v>
      </c>
      <c r="F23" s="7">
        <v>52</v>
      </c>
      <c r="G23" s="7">
        <v>15</v>
      </c>
      <c r="H23" s="7">
        <v>1</v>
      </c>
      <c r="I23" s="7">
        <v>13</v>
      </c>
      <c r="J23" s="7">
        <v>46</v>
      </c>
      <c r="K23" s="7">
        <v>2</v>
      </c>
      <c r="L23" s="7">
        <v>0</v>
      </c>
      <c r="M23" s="7">
        <v>0</v>
      </c>
      <c r="N23" s="7">
        <v>3</v>
      </c>
      <c r="O23" s="7">
        <v>0</v>
      </c>
      <c r="P23" s="7">
        <v>0</v>
      </c>
      <c r="Q23" s="7">
        <v>2</v>
      </c>
      <c r="R23" s="7">
        <v>3</v>
      </c>
    </row>
    <row r="24" spans="2:18" ht="20.100000000000001" customHeight="1" thickBot="1" x14ac:dyDescent="0.25">
      <c r="B24" s="2" t="s">
        <v>21</v>
      </c>
      <c r="C24" s="7">
        <v>3</v>
      </c>
      <c r="D24" s="7">
        <v>0</v>
      </c>
      <c r="E24" s="7">
        <v>5</v>
      </c>
      <c r="F24" s="7">
        <v>23</v>
      </c>
      <c r="G24" s="7">
        <v>3</v>
      </c>
      <c r="H24" s="7">
        <v>0</v>
      </c>
      <c r="I24" s="7">
        <v>3</v>
      </c>
      <c r="J24" s="7">
        <v>22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2</v>
      </c>
      <c r="R24" s="7">
        <v>0</v>
      </c>
    </row>
    <row r="25" spans="2:18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10</v>
      </c>
      <c r="D26" s="7">
        <v>0</v>
      </c>
      <c r="E26" s="7">
        <v>8</v>
      </c>
      <c r="F26" s="7">
        <v>25</v>
      </c>
      <c r="G26" s="7">
        <v>9</v>
      </c>
      <c r="H26" s="7">
        <v>0</v>
      </c>
      <c r="I26" s="7">
        <v>6</v>
      </c>
      <c r="J26" s="7">
        <v>20</v>
      </c>
      <c r="K26" s="7">
        <v>0</v>
      </c>
      <c r="L26" s="7">
        <v>0</v>
      </c>
      <c r="M26" s="7">
        <v>1</v>
      </c>
      <c r="N26" s="7">
        <v>2</v>
      </c>
      <c r="O26" s="7">
        <v>1</v>
      </c>
      <c r="P26" s="7">
        <v>0</v>
      </c>
      <c r="Q26" s="7">
        <v>1</v>
      </c>
      <c r="R26" s="7">
        <v>3</v>
      </c>
    </row>
    <row r="27" spans="2:18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6</v>
      </c>
      <c r="G27" s="7">
        <v>0</v>
      </c>
      <c r="H27" s="7">
        <v>0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123</v>
      </c>
      <c r="D28" s="8">
        <f t="shared" ref="D28:R28" si="0">SUM(D11:D27)</f>
        <v>13</v>
      </c>
      <c r="E28" s="8">
        <f t="shared" si="0"/>
        <v>141</v>
      </c>
      <c r="F28" s="8">
        <f t="shared" si="0"/>
        <v>470</v>
      </c>
      <c r="G28" s="8">
        <f t="shared" si="0"/>
        <v>85</v>
      </c>
      <c r="H28" s="8">
        <f t="shared" si="0"/>
        <v>13</v>
      </c>
      <c r="I28" s="8">
        <f t="shared" si="0"/>
        <v>92</v>
      </c>
      <c r="J28" s="8">
        <f t="shared" si="0"/>
        <v>374</v>
      </c>
      <c r="K28" s="8">
        <f t="shared" si="0"/>
        <v>20</v>
      </c>
      <c r="L28" s="8">
        <f t="shared" si="0"/>
        <v>0</v>
      </c>
      <c r="M28" s="8">
        <f t="shared" si="0"/>
        <v>23</v>
      </c>
      <c r="N28" s="8">
        <f t="shared" si="0"/>
        <v>59</v>
      </c>
      <c r="O28" s="8">
        <f t="shared" si="0"/>
        <v>18</v>
      </c>
      <c r="P28" s="8">
        <f t="shared" si="0"/>
        <v>0</v>
      </c>
      <c r="Q28" s="8">
        <f t="shared" si="0"/>
        <v>26</v>
      </c>
      <c r="R28" s="8">
        <f t="shared" si="0"/>
        <v>37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0</v>
      </c>
      <c r="D13" s="7">
        <v>1</v>
      </c>
      <c r="E13" s="7">
        <v>1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0</v>
      </c>
      <c r="D28" s="8">
        <f t="shared" ref="D28:E28" si="0">SUM(D11:D27)</f>
        <v>1</v>
      </c>
      <c r="E28" s="8">
        <f t="shared" si="0"/>
        <v>1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303</v>
      </c>
      <c r="D11" s="7">
        <v>323</v>
      </c>
      <c r="E11" s="7">
        <v>289</v>
      </c>
      <c r="F11" s="7">
        <v>258</v>
      </c>
      <c r="G11" s="7">
        <v>283</v>
      </c>
      <c r="H11" s="7">
        <v>248</v>
      </c>
      <c r="I11" s="7">
        <v>0</v>
      </c>
      <c r="J11" s="7">
        <v>0</v>
      </c>
      <c r="K11" s="7">
        <v>0</v>
      </c>
      <c r="L11" s="7">
        <v>45</v>
      </c>
      <c r="M11" s="7">
        <v>40</v>
      </c>
      <c r="N11" s="7">
        <v>41</v>
      </c>
    </row>
    <row r="12" spans="2:14" ht="20.100000000000001" customHeight="1" thickBot="1" x14ac:dyDescent="0.25">
      <c r="B12" s="2" t="s">
        <v>9</v>
      </c>
      <c r="C12" s="7">
        <v>60</v>
      </c>
      <c r="D12" s="7">
        <v>50</v>
      </c>
      <c r="E12" s="7">
        <v>18</v>
      </c>
      <c r="F12" s="7">
        <v>56</v>
      </c>
      <c r="G12" s="7">
        <v>48</v>
      </c>
      <c r="H12" s="7">
        <v>16</v>
      </c>
      <c r="I12" s="7">
        <v>0</v>
      </c>
      <c r="J12" s="7">
        <v>0</v>
      </c>
      <c r="K12" s="7">
        <v>0</v>
      </c>
      <c r="L12" s="7">
        <v>4</v>
      </c>
      <c r="M12" s="7">
        <v>2</v>
      </c>
      <c r="N12" s="7">
        <v>2</v>
      </c>
    </row>
    <row r="13" spans="2:14" ht="20.100000000000001" customHeight="1" thickBot="1" x14ac:dyDescent="0.25">
      <c r="B13" s="2" t="s">
        <v>10</v>
      </c>
      <c r="C13" s="7">
        <v>35</v>
      </c>
      <c r="D13" s="7">
        <v>35</v>
      </c>
      <c r="E13" s="7">
        <v>0</v>
      </c>
      <c r="F13" s="7">
        <v>22</v>
      </c>
      <c r="G13" s="7">
        <v>22</v>
      </c>
      <c r="H13" s="7">
        <v>0</v>
      </c>
      <c r="I13" s="7">
        <v>0</v>
      </c>
      <c r="J13" s="7">
        <v>0</v>
      </c>
      <c r="K13" s="7">
        <v>0</v>
      </c>
      <c r="L13" s="7">
        <v>13</v>
      </c>
      <c r="M13" s="7">
        <v>13</v>
      </c>
      <c r="N13" s="7">
        <v>0</v>
      </c>
    </row>
    <row r="14" spans="2:14" ht="20.100000000000001" customHeight="1" thickBot="1" x14ac:dyDescent="0.25">
      <c r="B14" s="2" t="s">
        <v>11</v>
      </c>
      <c r="C14" s="7">
        <v>1</v>
      </c>
      <c r="D14" s="7">
        <v>1</v>
      </c>
      <c r="E14" s="7">
        <v>0</v>
      </c>
      <c r="F14" s="7">
        <v>1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2:14" ht="20.100000000000001" customHeight="1" thickBot="1" x14ac:dyDescent="0.25">
      <c r="B15" s="2" t="s">
        <v>12</v>
      </c>
      <c r="C15" s="7">
        <v>80</v>
      </c>
      <c r="D15" s="7">
        <v>92</v>
      </c>
      <c r="E15" s="7">
        <v>13</v>
      </c>
      <c r="F15" s="7">
        <v>72</v>
      </c>
      <c r="G15" s="7">
        <v>81</v>
      </c>
      <c r="H15" s="7">
        <v>4</v>
      </c>
      <c r="I15" s="7">
        <v>0</v>
      </c>
      <c r="J15" s="7">
        <v>0</v>
      </c>
      <c r="K15" s="7">
        <v>0</v>
      </c>
      <c r="L15" s="7">
        <v>8</v>
      </c>
      <c r="M15" s="7">
        <v>11</v>
      </c>
      <c r="N15" s="7">
        <v>9</v>
      </c>
    </row>
    <row r="16" spans="2:14" ht="20.100000000000001" customHeight="1" thickBot="1" x14ac:dyDescent="0.25">
      <c r="B16" s="2" t="s">
        <v>13</v>
      </c>
      <c r="C16" s="7">
        <v>20</v>
      </c>
      <c r="D16" s="7">
        <v>27</v>
      </c>
      <c r="E16" s="7">
        <v>39</v>
      </c>
      <c r="F16" s="7">
        <v>20</v>
      </c>
      <c r="G16" s="7">
        <v>27</v>
      </c>
      <c r="H16" s="7">
        <v>37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2</v>
      </c>
    </row>
    <row r="17" spans="2:14" ht="20.100000000000001" customHeight="1" thickBot="1" x14ac:dyDescent="0.25">
      <c r="B17" s="2" t="s">
        <v>14</v>
      </c>
      <c r="C17" s="7">
        <v>82</v>
      </c>
      <c r="D17" s="7">
        <v>86</v>
      </c>
      <c r="E17" s="7">
        <v>25</v>
      </c>
      <c r="F17" s="7">
        <v>73</v>
      </c>
      <c r="G17" s="7">
        <v>78</v>
      </c>
      <c r="H17" s="7">
        <v>21</v>
      </c>
      <c r="I17" s="7">
        <v>0</v>
      </c>
      <c r="J17" s="7">
        <v>0</v>
      </c>
      <c r="K17" s="7">
        <v>0</v>
      </c>
      <c r="L17" s="7">
        <v>9</v>
      </c>
      <c r="M17" s="7">
        <v>8</v>
      </c>
      <c r="N17" s="7">
        <v>4</v>
      </c>
    </row>
    <row r="18" spans="2:14" ht="20.100000000000001" customHeight="1" thickBot="1" x14ac:dyDescent="0.25">
      <c r="B18" s="2" t="s">
        <v>15</v>
      </c>
      <c r="C18" s="7">
        <v>77</v>
      </c>
      <c r="D18" s="7">
        <v>83</v>
      </c>
      <c r="E18" s="7">
        <v>60</v>
      </c>
      <c r="F18" s="7">
        <v>67</v>
      </c>
      <c r="G18" s="7">
        <v>72</v>
      </c>
      <c r="H18" s="7">
        <v>54</v>
      </c>
      <c r="I18" s="7">
        <v>0</v>
      </c>
      <c r="J18" s="7">
        <v>0</v>
      </c>
      <c r="K18" s="7">
        <v>0</v>
      </c>
      <c r="L18" s="7">
        <v>10</v>
      </c>
      <c r="M18" s="7">
        <v>11</v>
      </c>
      <c r="N18" s="7">
        <v>6</v>
      </c>
    </row>
    <row r="19" spans="2:14" ht="20.100000000000001" customHeight="1" thickBot="1" x14ac:dyDescent="0.25">
      <c r="B19" s="2" t="s">
        <v>16</v>
      </c>
      <c r="C19" s="7">
        <v>305</v>
      </c>
      <c r="D19" s="7">
        <v>470</v>
      </c>
      <c r="E19" s="7">
        <v>179</v>
      </c>
      <c r="F19" s="7">
        <v>285</v>
      </c>
      <c r="G19" s="7">
        <v>447</v>
      </c>
      <c r="H19" s="7">
        <v>147</v>
      </c>
      <c r="I19" s="7">
        <v>0</v>
      </c>
      <c r="J19" s="7">
        <v>0</v>
      </c>
      <c r="K19" s="7">
        <v>0</v>
      </c>
      <c r="L19" s="7">
        <v>20</v>
      </c>
      <c r="M19" s="7">
        <v>23</v>
      </c>
      <c r="N19" s="7">
        <v>32</v>
      </c>
    </row>
    <row r="20" spans="2:14" ht="20.100000000000001" customHeight="1" thickBot="1" x14ac:dyDescent="0.25">
      <c r="B20" s="2" t="s">
        <v>17</v>
      </c>
      <c r="C20" s="7">
        <v>299</v>
      </c>
      <c r="D20" s="7">
        <v>327</v>
      </c>
      <c r="E20" s="7">
        <v>28</v>
      </c>
      <c r="F20" s="7">
        <v>251</v>
      </c>
      <c r="G20" s="7">
        <v>290</v>
      </c>
      <c r="H20" s="7">
        <v>4</v>
      </c>
      <c r="I20" s="7">
        <v>0</v>
      </c>
      <c r="J20" s="7">
        <v>0</v>
      </c>
      <c r="K20" s="7">
        <v>0</v>
      </c>
      <c r="L20" s="7">
        <v>48</v>
      </c>
      <c r="M20" s="7">
        <v>37</v>
      </c>
      <c r="N20" s="7">
        <v>24</v>
      </c>
    </row>
    <row r="21" spans="2:14" ht="20.100000000000001" customHeight="1" thickBot="1" x14ac:dyDescent="0.25">
      <c r="B21" s="2" t="s">
        <v>18</v>
      </c>
      <c r="C21" s="7">
        <v>14</v>
      </c>
      <c r="D21" s="7">
        <v>14</v>
      </c>
      <c r="E21" s="7">
        <v>0</v>
      </c>
      <c r="F21" s="7">
        <v>9</v>
      </c>
      <c r="G21" s="7">
        <v>9</v>
      </c>
      <c r="H21" s="7">
        <v>0</v>
      </c>
      <c r="I21" s="7">
        <v>0</v>
      </c>
      <c r="J21" s="7">
        <v>0</v>
      </c>
      <c r="K21" s="7">
        <v>0</v>
      </c>
      <c r="L21" s="7">
        <v>5</v>
      </c>
      <c r="M21" s="7">
        <v>5</v>
      </c>
      <c r="N21" s="7">
        <v>0</v>
      </c>
    </row>
    <row r="22" spans="2:14" ht="20.100000000000001" customHeight="1" thickBot="1" x14ac:dyDescent="0.25">
      <c r="B22" s="2" t="s">
        <v>19</v>
      </c>
      <c r="C22" s="7">
        <v>83</v>
      </c>
      <c r="D22" s="7">
        <v>77</v>
      </c>
      <c r="E22" s="7">
        <v>31</v>
      </c>
      <c r="F22" s="7">
        <v>76</v>
      </c>
      <c r="G22" s="7">
        <v>70</v>
      </c>
      <c r="H22" s="7">
        <v>26</v>
      </c>
      <c r="I22" s="7">
        <v>0</v>
      </c>
      <c r="J22" s="7">
        <v>0</v>
      </c>
      <c r="K22" s="7">
        <v>0</v>
      </c>
      <c r="L22" s="7">
        <v>7</v>
      </c>
      <c r="M22" s="7">
        <v>7</v>
      </c>
      <c r="N22" s="7">
        <v>5</v>
      </c>
    </row>
    <row r="23" spans="2:14" ht="20.100000000000001" customHeight="1" thickBot="1" x14ac:dyDescent="0.25">
      <c r="B23" s="2" t="s">
        <v>20</v>
      </c>
      <c r="C23" s="7">
        <v>476</v>
      </c>
      <c r="D23" s="7">
        <v>405</v>
      </c>
      <c r="E23" s="7">
        <v>555</v>
      </c>
      <c r="F23" s="7">
        <v>426</v>
      </c>
      <c r="G23" s="7">
        <v>353</v>
      </c>
      <c r="H23" s="7">
        <v>519</v>
      </c>
      <c r="I23" s="7">
        <v>0</v>
      </c>
      <c r="J23" s="7">
        <v>0</v>
      </c>
      <c r="K23" s="7">
        <v>0</v>
      </c>
      <c r="L23" s="7">
        <v>50</v>
      </c>
      <c r="M23" s="7">
        <v>52</v>
      </c>
      <c r="N23" s="7">
        <v>36</v>
      </c>
    </row>
    <row r="24" spans="2:14" ht="20.100000000000001" customHeight="1" thickBot="1" x14ac:dyDescent="0.25">
      <c r="B24" s="2" t="s">
        <v>21</v>
      </c>
      <c r="C24" s="7">
        <v>58</v>
      </c>
      <c r="D24" s="7">
        <v>62</v>
      </c>
      <c r="E24" s="7">
        <v>42</v>
      </c>
      <c r="F24" s="7">
        <v>51</v>
      </c>
      <c r="G24" s="7">
        <v>54</v>
      </c>
      <c r="H24" s="7">
        <v>41</v>
      </c>
      <c r="I24" s="7">
        <v>0</v>
      </c>
      <c r="J24" s="7">
        <v>0</v>
      </c>
      <c r="K24" s="7">
        <v>0</v>
      </c>
      <c r="L24" s="7">
        <v>7</v>
      </c>
      <c r="M24" s="7">
        <v>8</v>
      </c>
      <c r="N24" s="7">
        <v>1</v>
      </c>
    </row>
    <row r="25" spans="2:14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2:14" ht="20.100000000000001" customHeight="1" thickBot="1" x14ac:dyDescent="0.25">
      <c r="B26" s="3" t="s">
        <v>23</v>
      </c>
      <c r="C26" s="7">
        <v>70</v>
      </c>
      <c r="D26" s="7">
        <v>64</v>
      </c>
      <c r="E26" s="7">
        <v>84</v>
      </c>
      <c r="F26" s="7">
        <v>68</v>
      </c>
      <c r="G26" s="7">
        <v>62</v>
      </c>
      <c r="H26" s="7">
        <v>81</v>
      </c>
      <c r="I26" s="7">
        <v>0</v>
      </c>
      <c r="J26" s="7">
        <v>0</v>
      </c>
      <c r="K26" s="7">
        <v>0</v>
      </c>
      <c r="L26" s="7">
        <v>2</v>
      </c>
      <c r="M26" s="7">
        <v>2</v>
      </c>
      <c r="N26" s="7">
        <v>3</v>
      </c>
    </row>
    <row r="27" spans="2:14" ht="20.100000000000001" customHeight="1" thickBot="1" x14ac:dyDescent="0.25">
      <c r="B27" s="4" t="s">
        <v>24</v>
      </c>
      <c r="C27" s="7">
        <v>2</v>
      </c>
      <c r="D27" s="7">
        <v>2</v>
      </c>
      <c r="E27" s="7">
        <v>0</v>
      </c>
      <c r="F27" s="7">
        <v>2</v>
      </c>
      <c r="G27" s="7">
        <v>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1965</v>
      </c>
      <c r="D28" s="8">
        <f t="shared" ref="D28:N28" si="0">SUM(D11:D27)</f>
        <v>2118</v>
      </c>
      <c r="E28" s="8">
        <f t="shared" si="0"/>
        <v>1363</v>
      </c>
      <c r="F28" s="8">
        <f t="shared" si="0"/>
        <v>1737</v>
      </c>
      <c r="G28" s="8">
        <f t="shared" si="0"/>
        <v>1899</v>
      </c>
      <c r="H28" s="8">
        <f t="shared" si="0"/>
        <v>1198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228</v>
      </c>
      <c r="M28" s="8">
        <f t="shared" si="0"/>
        <v>219</v>
      </c>
      <c r="N28" s="8">
        <f t="shared" si="0"/>
        <v>165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25</v>
      </c>
      <c r="D11" s="7">
        <v>18</v>
      </c>
      <c r="E11" s="7">
        <v>5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25</v>
      </c>
      <c r="N11" s="7">
        <v>18</v>
      </c>
      <c r="O11" s="7">
        <v>5</v>
      </c>
      <c r="P11" s="7">
        <v>2</v>
      </c>
      <c r="Q11" s="7">
        <v>0</v>
      </c>
    </row>
    <row r="12" spans="2:17" ht="20.100000000000001" customHeight="1" thickBot="1" x14ac:dyDescent="0.25">
      <c r="B12" s="2" t="s">
        <v>9</v>
      </c>
      <c r="C12" s="7">
        <v>1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1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10</v>
      </c>
      <c r="C13" s="7">
        <v>4</v>
      </c>
      <c r="D13" s="7">
        <v>2</v>
      </c>
      <c r="E13" s="7">
        <v>1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4</v>
      </c>
      <c r="N13" s="7">
        <v>2</v>
      </c>
      <c r="O13" s="7">
        <v>1</v>
      </c>
      <c r="P13" s="7">
        <v>1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5</v>
      </c>
      <c r="D15" s="7">
        <v>3</v>
      </c>
      <c r="E15" s="7">
        <v>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5</v>
      </c>
      <c r="N15" s="7">
        <v>3</v>
      </c>
      <c r="O15" s="7">
        <v>2</v>
      </c>
      <c r="P15" s="7">
        <v>0</v>
      </c>
      <c r="Q15" s="7">
        <v>0</v>
      </c>
    </row>
    <row r="16" spans="2:17" ht="20.100000000000001" customHeight="1" thickBot="1" x14ac:dyDescent="0.25">
      <c r="B16" s="2" t="s">
        <v>13</v>
      </c>
      <c r="C16" s="7">
        <v>1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1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4</v>
      </c>
      <c r="D17" s="7">
        <v>2</v>
      </c>
      <c r="E17" s="7">
        <v>1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4</v>
      </c>
      <c r="N17" s="7">
        <v>2</v>
      </c>
      <c r="O17" s="7">
        <v>1</v>
      </c>
      <c r="P17" s="7">
        <v>0</v>
      </c>
      <c r="Q17" s="7">
        <v>1</v>
      </c>
    </row>
    <row r="18" spans="2:17" ht="20.100000000000001" customHeight="1" thickBot="1" x14ac:dyDescent="0.25">
      <c r="B18" s="2" t="s">
        <v>15</v>
      </c>
      <c r="C18" s="7">
        <v>2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2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39</v>
      </c>
      <c r="D19" s="7">
        <v>21</v>
      </c>
      <c r="E19" s="7">
        <v>9</v>
      </c>
      <c r="F19" s="7">
        <v>6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39</v>
      </c>
      <c r="N19" s="7">
        <v>21</v>
      </c>
      <c r="O19" s="7">
        <v>9</v>
      </c>
      <c r="P19" s="7">
        <v>6</v>
      </c>
      <c r="Q19" s="7">
        <v>3</v>
      </c>
    </row>
    <row r="20" spans="2:17" ht="20.100000000000001" customHeight="1" thickBot="1" x14ac:dyDescent="0.25">
      <c r="B20" s="2" t="s">
        <v>17</v>
      </c>
      <c r="C20" s="7">
        <v>22</v>
      </c>
      <c r="D20" s="7">
        <v>14</v>
      </c>
      <c r="E20" s="7">
        <v>3</v>
      </c>
      <c r="F20" s="7">
        <v>4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22</v>
      </c>
      <c r="N20" s="7">
        <v>14</v>
      </c>
      <c r="O20" s="7">
        <v>3</v>
      </c>
      <c r="P20" s="7">
        <v>4</v>
      </c>
      <c r="Q20" s="7">
        <v>1</v>
      </c>
    </row>
    <row r="21" spans="2:17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4</v>
      </c>
      <c r="D22" s="7">
        <v>3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4</v>
      </c>
      <c r="N22" s="7">
        <v>3</v>
      </c>
      <c r="O22" s="7">
        <v>0</v>
      </c>
      <c r="P22" s="7">
        <v>1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14</v>
      </c>
      <c r="D23" s="7">
        <v>7</v>
      </c>
      <c r="E23" s="7">
        <v>3</v>
      </c>
      <c r="F23" s="7">
        <v>3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14</v>
      </c>
      <c r="N23" s="7">
        <v>7</v>
      </c>
      <c r="O23" s="7">
        <v>3</v>
      </c>
      <c r="P23" s="7">
        <v>3</v>
      </c>
      <c r="Q23" s="7">
        <v>1</v>
      </c>
    </row>
    <row r="24" spans="2:17" ht="20.100000000000001" customHeight="1" thickBot="1" x14ac:dyDescent="0.25">
      <c r="B24" s="2" t="s">
        <v>21</v>
      </c>
      <c r="C24" s="7">
        <v>5</v>
      </c>
      <c r="D24" s="7">
        <v>3</v>
      </c>
      <c r="E24" s="7">
        <v>1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5</v>
      </c>
      <c r="N24" s="7">
        <v>3</v>
      </c>
      <c r="O24" s="7">
        <v>1</v>
      </c>
      <c r="P24" s="7">
        <v>1</v>
      </c>
      <c r="Q24" s="7">
        <v>0</v>
      </c>
    </row>
    <row r="25" spans="2:17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23</v>
      </c>
      <c r="C26" s="7">
        <v>8</v>
      </c>
      <c r="D26" s="7">
        <v>5</v>
      </c>
      <c r="E26" s="7">
        <v>2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8</v>
      </c>
      <c r="N26" s="7">
        <v>5</v>
      </c>
      <c r="O26" s="7">
        <v>2</v>
      </c>
      <c r="P26" s="7">
        <v>1</v>
      </c>
      <c r="Q26" s="7">
        <v>0</v>
      </c>
    </row>
    <row r="27" spans="2:17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134</v>
      </c>
      <c r="D28" s="8">
        <f t="shared" ref="D28:Q28" si="0">SUM(D11:D27)</f>
        <v>82</v>
      </c>
      <c r="E28" s="8">
        <f t="shared" si="0"/>
        <v>27</v>
      </c>
      <c r="F28" s="8">
        <f t="shared" si="0"/>
        <v>19</v>
      </c>
      <c r="G28" s="8">
        <f t="shared" si="0"/>
        <v>6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134</v>
      </c>
      <c r="N28" s="8">
        <f t="shared" si="0"/>
        <v>82</v>
      </c>
      <c r="O28" s="8">
        <f t="shared" si="0"/>
        <v>27</v>
      </c>
      <c r="P28" s="8">
        <f t="shared" si="0"/>
        <v>19</v>
      </c>
      <c r="Q28" s="8">
        <f t="shared" si="0"/>
        <v>6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0.92</v>
      </c>
      <c r="D11" s="10">
        <f>+IF(('Personas Enjuiciadas'!N11+'Personas Enjuiciadas'!P11)&gt;0,('Personas Enjuiciadas'!D11+'Personas Enjuiciadas'!I11)/('Personas Enjuiciadas'!N11+'Personas Enjuiciadas'!P11),"-")</f>
        <v>0.9</v>
      </c>
      <c r="E11" s="10">
        <f>+IF(('Personas Enjuiciadas'!O11+'Personas Enjuiciadas'!Q11)&gt;0,('Personas Enjuiciadas'!E11+'Personas Enjuiciadas'!J11)/('Personas Enjuiciadas'!O11+'Personas Enjuiciadas'!Q11),"-")</f>
        <v>1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1</v>
      </c>
      <c r="D12" s="10">
        <f>+IF(('Personas Enjuiciadas'!N12+'Personas Enjuiciadas'!P12)&gt;0,('Personas Enjuiciadas'!D12+'Personas Enjuiciadas'!I12)/('Personas Enjuiciadas'!N12+'Personas Enjuiciadas'!P12),"-")</f>
        <v>1</v>
      </c>
      <c r="E12" s="10" t="str">
        <f>+IF(('Personas Enjuiciadas'!O12+'Personas Enjuiciadas'!Q12)&gt;0,('Personas Enjuiciadas'!E12+'Personas Enjuiciadas'!J12)/('Personas Enjuiciadas'!O12+'Personas Enjuiciadas'!Q12),"-")</f>
        <v>-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0.75</v>
      </c>
      <c r="D13" s="10">
        <f>+IF(('Personas Enjuiciadas'!N13+'Personas Enjuiciadas'!P13)&gt;0,('Personas Enjuiciadas'!D13+'Personas Enjuiciadas'!I13)/('Personas Enjuiciadas'!N13+'Personas Enjuiciadas'!P13),"-")</f>
        <v>0.66666666666666663</v>
      </c>
      <c r="E13" s="10">
        <f>+IF(('Personas Enjuiciadas'!O13+'Personas Enjuiciadas'!Q13)&gt;0,('Personas Enjuiciadas'!E13+'Personas Enjuiciadas'!J13)/('Personas Enjuiciadas'!O13+'Personas Enjuiciadas'!Q13),"-")</f>
        <v>1</v>
      </c>
    </row>
    <row r="14" spans="2:5" ht="20.100000000000001" customHeight="1" thickBot="1" x14ac:dyDescent="0.25">
      <c r="B14" s="2" t="s">
        <v>11</v>
      </c>
      <c r="C14" s="10" t="str">
        <f>+IF('Personas Enjuiciadas'!M14&gt;0,('Personas Enjuiciadas'!D14+'Personas Enjuiciadas'!E14+'Personas Enjuiciadas'!I14+'Personas Enjuiciadas'!J14)/'Personas Enjuiciadas'!M14,"-")</f>
        <v>-</v>
      </c>
      <c r="D14" s="10" t="str">
        <f>+IF(('Personas Enjuiciadas'!N14+'Personas Enjuiciadas'!P14)&gt;0,('Personas Enjuiciadas'!D14+'Personas Enjuiciadas'!I14)/('Personas Enjuiciadas'!N14+'Personas Enjuiciadas'!P14),"-")</f>
        <v>-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1</v>
      </c>
      <c r="D15" s="10">
        <f>+IF(('Personas Enjuiciadas'!N15+'Personas Enjuiciadas'!P15)&gt;0,('Personas Enjuiciadas'!D15+'Personas Enjuiciadas'!I15)/('Personas Enjuiciadas'!N15+'Personas Enjuiciadas'!P15),"-")</f>
        <v>1</v>
      </c>
      <c r="E15" s="10">
        <f>+IF(('Personas Enjuiciadas'!O15+'Personas Enjuiciadas'!Q15)&gt;0,('Personas Enjuiciadas'!E15+'Personas Enjuiciadas'!J15)/('Personas Enjuiciadas'!O15+'Personas Enjuiciadas'!Q15),"-")</f>
        <v>1</v>
      </c>
    </row>
    <row r="16" spans="2:5" ht="20.100000000000001" customHeight="1" thickBot="1" x14ac:dyDescent="0.25">
      <c r="B16" s="2" t="s">
        <v>13</v>
      </c>
      <c r="C16" s="10">
        <f>+IF('Personas Enjuiciadas'!M16&gt;0,('Personas Enjuiciadas'!D16+'Personas Enjuiciadas'!E16+'Personas Enjuiciadas'!I16+'Personas Enjuiciadas'!J16)/'Personas Enjuiciadas'!M16,"-")</f>
        <v>1</v>
      </c>
      <c r="D16" s="10">
        <f>+IF(('Personas Enjuiciadas'!N16+'Personas Enjuiciadas'!P16)&gt;0,('Personas Enjuiciadas'!D16+'Personas Enjuiciadas'!I16)/('Personas Enjuiciadas'!N16+'Personas Enjuiciadas'!P16),"-")</f>
        <v>1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0.75</v>
      </c>
      <c r="D17" s="10">
        <f>+IF(('Personas Enjuiciadas'!N17+'Personas Enjuiciadas'!P17)&gt;0,('Personas Enjuiciadas'!D17+'Personas Enjuiciadas'!I17)/('Personas Enjuiciadas'!N17+'Personas Enjuiciadas'!P17),"-")</f>
        <v>1</v>
      </c>
      <c r="E17" s="10">
        <f>+IF(('Personas Enjuiciadas'!O17+'Personas Enjuiciadas'!Q17)&gt;0,('Personas Enjuiciadas'!E17+'Personas Enjuiciadas'!J17)/('Personas Enjuiciadas'!O17+'Personas Enjuiciadas'!Q17),"-")</f>
        <v>0.5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1</v>
      </c>
      <c r="D18" s="10">
        <f>+IF(('Personas Enjuiciadas'!N18+'Personas Enjuiciadas'!P18)&gt;0,('Personas Enjuiciadas'!D18+'Personas Enjuiciadas'!I18)/('Personas Enjuiciadas'!N18+'Personas Enjuiciadas'!P18),"-")</f>
        <v>1</v>
      </c>
      <c r="E18" s="10" t="str">
        <f>+IF(('Personas Enjuiciadas'!O18+'Personas Enjuiciadas'!Q18)&gt;0,('Personas Enjuiciadas'!E18+'Personas Enjuiciadas'!J18)/('Personas Enjuiciadas'!O18+'Personas Enjuiciadas'!Q18),"-")</f>
        <v>-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0.76923076923076927</v>
      </c>
      <c r="D19" s="10">
        <f>+IF(('Personas Enjuiciadas'!N19+'Personas Enjuiciadas'!P19)&gt;0,('Personas Enjuiciadas'!D19+'Personas Enjuiciadas'!I19)/('Personas Enjuiciadas'!N19+'Personas Enjuiciadas'!P19),"-")</f>
        <v>0.77777777777777779</v>
      </c>
      <c r="E19" s="10">
        <f>+IF(('Personas Enjuiciadas'!O19+'Personas Enjuiciadas'!Q19)&gt;0,('Personas Enjuiciadas'!E19+'Personas Enjuiciadas'!J19)/('Personas Enjuiciadas'!O19+'Personas Enjuiciadas'!Q19),"-")</f>
        <v>0.75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0.77272727272727271</v>
      </c>
      <c r="D20" s="10">
        <f>+IF(('Personas Enjuiciadas'!N20+'Personas Enjuiciadas'!P20)&gt;0,('Personas Enjuiciadas'!D20+'Personas Enjuiciadas'!I20)/('Personas Enjuiciadas'!N20+'Personas Enjuiciadas'!P20),"-")</f>
        <v>0.77777777777777779</v>
      </c>
      <c r="E20" s="10">
        <f>+IF(('Personas Enjuiciadas'!O20+'Personas Enjuiciadas'!Q20)&gt;0,('Personas Enjuiciadas'!E20+'Personas Enjuiciadas'!J20)/('Personas Enjuiciadas'!O20+'Personas Enjuiciadas'!Q20),"-")</f>
        <v>0.75</v>
      </c>
    </row>
    <row r="21" spans="2:5" ht="20.100000000000001" customHeight="1" thickBot="1" x14ac:dyDescent="0.25">
      <c r="B21" s="2" t="s">
        <v>18</v>
      </c>
      <c r="C21" s="10" t="str">
        <f>+IF('Personas Enjuiciadas'!M21&gt;0,('Personas Enjuiciadas'!D21+'Personas Enjuiciadas'!E21+'Personas Enjuiciadas'!I21+'Personas Enjuiciadas'!J21)/'Personas Enjuiciadas'!M21,"-")</f>
        <v>-</v>
      </c>
      <c r="D21" s="10" t="str">
        <f>+IF(('Personas Enjuiciadas'!N21+'Personas Enjuiciadas'!P21)&gt;0,('Personas Enjuiciadas'!D21+'Personas Enjuiciadas'!I21)/('Personas Enjuiciadas'!N21+'Personas Enjuiciadas'!P21),"-")</f>
        <v>-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0.75</v>
      </c>
      <c r="D22" s="10">
        <f>+IF(('Personas Enjuiciadas'!N22+'Personas Enjuiciadas'!P22)&gt;0,('Personas Enjuiciadas'!D22+'Personas Enjuiciadas'!I22)/('Personas Enjuiciadas'!N22+'Personas Enjuiciadas'!P22),"-")</f>
        <v>0.75</v>
      </c>
      <c r="E22" s="10" t="str">
        <f>+IF(('Personas Enjuiciadas'!O22+'Personas Enjuiciadas'!Q22)&gt;0,('Personas Enjuiciadas'!E22+'Personas Enjuiciadas'!J22)/('Personas Enjuiciadas'!O22+'Personas Enjuiciadas'!Q22),"-")</f>
        <v>-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0.7142857142857143</v>
      </c>
      <c r="D23" s="10">
        <f>+IF(('Personas Enjuiciadas'!N23+'Personas Enjuiciadas'!P23)&gt;0,('Personas Enjuiciadas'!D23+'Personas Enjuiciadas'!I23)/('Personas Enjuiciadas'!N23+'Personas Enjuiciadas'!P23),"-")</f>
        <v>0.7</v>
      </c>
      <c r="E23" s="10">
        <f>+IF(('Personas Enjuiciadas'!O23+'Personas Enjuiciadas'!Q23)&gt;0,('Personas Enjuiciadas'!E23+'Personas Enjuiciadas'!J23)/('Personas Enjuiciadas'!O23+'Personas Enjuiciadas'!Q23),"-")</f>
        <v>0.75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0.8</v>
      </c>
      <c r="D24" s="10">
        <f>+IF(('Personas Enjuiciadas'!N24+'Personas Enjuiciadas'!P24)&gt;0,('Personas Enjuiciadas'!D24+'Personas Enjuiciadas'!I24)/('Personas Enjuiciadas'!N24+'Personas Enjuiciadas'!P24),"-")</f>
        <v>0.75</v>
      </c>
      <c r="E24" s="10">
        <f>+IF(('Personas Enjuiciadas'!O24+'Personas Enjuiciadas'!Q24)&gt;0,('Personas Enjuiciadas'!E24+'Personas Enjuiciadas'!J24)/('Personas Enjuiciadas'!O24+'Personas Enjuiciadas'!Q24),"-")</f>
        <v>1</v>
      </c>
    </row>
    <row r="25" spans="2:5" ht="20.100000000000001" customHeight="1" thickBot="1" x14ac:dyDescent="0.25">
      <c r="B25" s="2" t="s">
        <v>22</v>
      </c>
      <c r="C25" s="10" t="str">
        <f>+IF('Personas Enjuiciadas'!M25&gt;0,('Personas Enjuiciadas'!D25+'Personas Enjuiciadas'!E25+'Personas Enjuiciadas'!I25+'Personas Enjuiciadas'!J25)/'Personas Enjuiciadas'!M25,"-")</f>
        <v>-</v>
      </c>
      <c r="D25" s="10" t="str">
        <f>+IF(('Personas Enjuiciadas'!N25+'Personas Enjuiciadas'!P25)&gt;0,('Personas Enjuiciadas'!D25+'Personas Enjuiciadas'!I25)/('Personas Enjuiciadas'!N25+'Personas Enjuiciadas'!P25),"-")</f>
        <v>-</v>
      </c>
      <c r="E25" s="10" t="str">
        <f>+IF(('Personas Enjuiciadas'!O25+'Personas Enjuiciadas'!Q25)&gt;0,('Personas Enjuiciadas'!E25+'Personas Enjuiciadas'!J25)/('Personas Enjuiciadas'!O25+'Personas Enjuiciadas'!Q25),"-")</f>
        <v>-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0.875</v>
      </c>
      <c r="D26" s="10">
        <f>+IF(('Personas Enjuiciadas'!N26+'Personas Enjuiciadas'!P26)&gt;0,('Personas Enjuiciadas'!D26+'Personas Enjuiciadas'!I26)/('Personas Enjuiciadas'!N26+'Personas Enjuiciadas'!P26),"-")</f>
        <v>0.83333333333333337</v>
      </c>
      <c r="E26" s="10">
        <f>+IF(('Personas Enjuiciadas'!O26+'Personas Enjuiciadas'!Q26)&gt;0,('Personas Enjuiciadas'!E26+'Personas Enjuiciadas'!J26)/('Personas Enjuiciadas'!O26+'Personas Enjuiciadas'!Q26),"-")</f>
        <v>1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0.81343283582089554</v>
      </c>
      <c r="D28" s="9">
        <f>+IF(('Personas Enjuiciadas'!N28+'Personas Enjuiciadas'!P28)&gt;0,('Personas Enjuiciadas'!D28+'Personas Enjuiciadas'!I28)/('Personas Enjuiciadas'!N28+'Personas Enjuiciadas'!P28),"-")</f>
        <v>0.81188118811881194</v>
      </c>
      <c r="E28" s="9">
        <f>+IF(('Personas Enjuiciadas'!O28+'Personas Enjuiciadas'!Q28)&gt;0,('Personas Enjuiciadas'!E28+'Personas Enjuiciadas'!J28)/('Personas Enjuiciadas'!O28+'Personas Enjuiciadas'!Q28),"-")</f>
        <v>0.81818181818181823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14</v>
      </c>
      <c r="D11" s="7">
        <v>2</v>
      </c>
      <c r="E11" s="7">
        <v>0</v>
      </c>
      <c r="F11" s="7">
        <v>0</v>
      </c>
      <c r="G11" s="7">
        <v>3</v>
      </c>
      <c r="H11" s="7">
        <v>5</v>
      </c>
      <c r="I11" s="7">
        <v>0</v>
      </c>
      <c r="J11" s="7">
        <v>0</v>
      </c>
      <c r="K11" s="7">
        <v>0</v>
      </c>
      <c r="L11" s="7">
        <v>1</v>
      </c>
      <c r="M11" s="7">
        <v>4</v>
      </c>
      <c r="N11" s="7">
        <v>0</v>
      </c>
      <c r="O11" s="7">
        <v>0</v>
      </c>
      <c r="P11" s="7">
        <v>0</v>
      </c>
      <c r="Q11" s="7">
        <v>0</v>
      </c>
      <c r="R11" s="7">
        <v>23</v>
      </c>
      <c r="S11" s="7">
        <v>2</v>
      </c>
      <c r="T11" s="7">
        <v>0</v>
      </c>
      <c r="U11" s="7">
        <v>0</v>
      </c>
      <c r="V11" s="7">
        <v>4</v>
      </c>
    </row>
    <row r="12" spans="2:22" ht="20.100000000000001" customHeight="1" thickBot="1" x14ac:dyDescent="0.25">
      <c r="B12" s="2" t="s">
        <v>9</v>
      </c>
      <c r="C12" s="7">
        <v>1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0</v>
      </c>
      <c r="U12" s="7">
        <v>1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2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3</v>
      </c>
      <c r="S13" s="7">
        <v>1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2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0</v>
      </c>
      <c r="O15" s="7">
        <v>0</v>
      </c>
      <c r="P15" s="7">
        <v>0</v>
      </c>
      <c r="Q15" s="7">
        <v>0</v>
      </c>
      <c r="R15" s="7">
        <v>5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3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3</v>
      </c>
      <c r="S17" s="7">
        <v>1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14</v>
      </c>
      <c r="D19" s="7">
        <v>8</v>
      </c>
      <c r="E19" s="7">
        <v>0</v>
      </c>
      <c r="F19" s="7">
        <v>0</v>
      </c>
      <c r="G19" s="7">
        <v>0</v>
      </c>
      <c r="H19" s="7">
        <v>5</v>
      </c>
      <c r="I19" s="7">
        <v>1</v>
      </c>
      <c r="J19" s="7">
        <v>0</v>
      </c>
      <c r="K19" s="7">
        <v>0</v>
      </c>
      <c r="L19" s="7">
        <v>0</v>
      </c>
      <c r="M19" s="7">
        <v>11</v>
      </c>
      <c r="N19" s="7">
        <v>0</v>
      </c>
      <c r="O19" s="7">
        <v>0</v>
      </c>
      <c r="P19" s="7">
        <v>0</v>
      </c>
      <c r="Q19" s="7">
        <v>0</v>
      </c>
      <c r="R19" s="7">
        <v>30</v>
      </c>
      <c r="S19" s="7">
        <v>9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17</v>
      </c>
      <c r="C20" s="7">
        <v>12</v>
      </c>
      <c r="D20" s="7">
        <v>4</v>
      </c>
      <c r="E20" s="7">
        <v>0</v>
      </c>
      <c r="F20" s="7">
        <v>0</v>
      </c>
      <c r="G20" s="7">
        <v>0</v>
      </c>
      <c r="H20" s="7">
        <v>2</v>
      </c>
      <c r="I20" s="7">
        <v>1</v>
      </c>
      <c r="J20" s="7">
        <v>0</v>
      </c>
      <c r="K20" s="7">
        <v>0</v>
      </c>
      <c r="L20" s="7">
        <v>1</v>
      </c>
      <c r="M20" s="7">
        <v>3</v>
      </c>
      <c r="N20" s="7">
        <v>0</v>
      </c>
      <c r="O20" s="7">
        <v>0</v>
      </c>
      <c r="P20" s="7">
        <v>0</v>
      </c>
      <c r="Q20" s="7">
        <v>0</v>
      </c>
      <c r="R20" s="7">
        <v>17</v>
      </c>
      <c r="S20" s="7">
        <v>5</v>
      </c>
      <c r="T20" s="7">
        <v>0</v>
      </c>
      <c r="U20" s="7">
        <v>0</v>
      </c>
      <c r="V20" s="7">
        <v>1</v>
      </c>
    </row>
    <row r="21" spans="2:22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1</v>
      </c>
      <c r="D22" s="7">
        <v>1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3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8</v>
      </c>
      <c r="D23" s="7">
        <v>4</v>
      </c>
      <c r="E23" s="7">
        <v>0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0</v>
      </c>
      <c r="O23" s="7">
        <v>0</v>
      </c>
      <c r="P23" s="7">
        <v>0</v>
      </c>
      <c r="Q23" s="7">
        <v>0</v>
      </c>
      <c r="R23" s="7">
        <v>10</v>
      </c>
      <c r="S23" s="7">
        <v>4</v>
      </c>
      <c r="T23" s="7">
        <v>0</v>
      </c>
      <c r="U23" s="7">
        <v>1</v>
      </c>
      <c r="V23" s="7">
        <v>0</v>
      </c>
    </row>
    <row r="24" spans="2:22" ht="20.100000000000001" customHeight="1" thickBot="1" x14ac:dyDescent="0.25">
      <c r="B24" s="2" t="s">
        <v>21</v>
      </c>
      <c r="C24" s="7">
        <v>2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  <c r="O24" s="7">
        <v>0</v>
      </c>
      <c r="P24" s="7">
        <v>0</v>
      </c>
      <c r="Q24" s="7">
        <v>0</v>
      </c>
      <c r="R24" s="7">
        <v>4</v>
      </c>
      <c r="S24" s="7">
        <v>1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5</v>
      </c>
      <c r="D26" s="7">
        <v>1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0</v>
      </c>
      <c r="R26" s="7">
        <v>7</v>
      </c>
      <c r="S26" s="7">
        <v>1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65</v>
      </c>
      <c r="D28" s="8">
        <f t="shared" ref="D28:V28" si="0">SUM(D11:D27)</f>
        <v>22</v>
      </c>
      <c r="E28" s="8">
        <f t="shared" si="0"/>
        <v>0</v>
      </c>
      <c r="F28" s="8">
        <f t="shared" si="0"/>
        <v>2</v>
      </c>
      <c r="G28" s="8">
        <f t="shared" si="0"/>
        <v>3</v>
      </c>
      <c r="H28" s="8">
        <f t="shared" si="0"/>
        <v>18</v>
      </c>
      <c r="I28" s="8">
        <f t="shared" si="0"/>
        <v>3</v>
      </c>
      <c r="J28" s="8">
        <f t="shared" si="0"/>
        <v>0</v>
      </c>
      <c r="K28" s="8">
        <f t="shared" si="0"/>
        <v>0</v>
      </c>
      <c r="L28" s="8">
        <f t="shared" si="0"/>
        <v>2</v>
      </c>
      <c r="M28" s="8">
        <f t="shared" si="0"/>
        <v>26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109</v>
      </c>
      <c r="S28" s="8">
        <f t="shared" si="0"/>
        <v>25</v>
      </c>
      <c r="T28" s="8">
        <f t="shared" si="0"/>
        <v>0</v>
      </c>
      <c r="U28" s="8">
        <f t="shared" si="0"/>
        <v>2</v>
      </c>
      <c r="V28" s="8">
        <f t="shared" si="0"/>
        <v>5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v>27</v>
      </c>
      <c r="D11" s="7">
        <v>6</v>
      </c>
      <c r="E11" s="7">
        <v>218</v>
      </c>
      <c r="F11" s="7">
        <v>28</v>
      </c>
      <c r="G11" s="7">
        <v>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9</v>
      </c>
      <c r="N11" s="7">
        <v>1</v>
      </c>
      <c r="O11" s="7">
        <v>25</v>
      </c>
      <c r="P11" s="7">
        <v>5</v>
      </c>
      <c r="Q11" s="7">
        <v>0</v>
      </c>
      <c r="R11" s="7">
        <v>36</v>
      </c>
      <c r="S11" s="7">
        <v>7</v>
      </c>
      <c r="T11" s="7">
        <v>243</v>
      </c>
      <c r="U11" s="7">
        <v>33</v>
      </c>
      <c r="V11" s="7">
        <v>4</v>
      </c>
    </row>
    <row r="12" spans="2:22" ht="20.100000000000001" customHeight="1" thickBot="1" x14ac:dyDescent="0.25">
      <c r="B12" s="2" t="s">
        <v>9</v>
      </c>
      <c r="C12" s="7">
        <v>2</v>
      </c>
      <c r="D12" s="7">
        <v>1</v>
      </c>
      <c r="E12" s="7">
        <v>32</v>
      </c>
      <c r="F12" s="7">
        <v>12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1</v>
      </c>
      <c r="P12" s="7">
        <v>0</v>
      </c>
      <c r="Q12" s="7">
        <v>0</v>
      </c>
      <c r="R12" s="7">
        <v>3</v>
      </c>
      <c r="S12" s="7">
        <v>1</v>
      </c>
      <c r="T12" s="7">
        <v>33</v>
      </c>
      <c r="U12" s="7">
        <v>12</v>
      </c>
      <c r="V12" s="7">
        <v>1</v>
      </c>
    </row>
    <row r="13" spans="2:22" ht="20.100000000000001" customHeight="1" thickBot="1" x14ac:dyDescent="0.25">
      <c r="B13" s="2" t="s">
        <v>10</v>
      </c>
      <c r="C13" s="7">
        <v>0</v>
      </c>
      <c r="D13" s="7">
        <v>2</v>
      </c>
      <c r="E13" s="7">
        <v>18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</v>
      </c>
      <c r="O13" s="7">
        <v>10</v>
      </c>
      <c r="P13" s="7">
        <v>2</v>
      </c>
      <c r="Q13" s="7">
        <v>0</v>
      </c>
      <c r="R13" s="7">
        <v>0</v>
      </c>
      <c r="S13" s="7">
        <v>3</v>
      </c>
      <c r="T13" s="7">
        <v>28</v>
      </c>
      <c r="U13" s="7">
        <v>4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1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11</v>
      </c>
      <c r="D15" s="7">
        <v>1</v>
      </c>
      <c r="E15" s="7">
        <v>66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9</v>
      </c>
      <c r="P15" s="7">
        <v>2</v>
      </c>
      <c r="Q15" s="7">
        <v>0</v>
      </c>
      <c r="R15" s="7">
        <v>11</v>
      </c>
      <c r="S15" s="7">
        <v>1</v>
      </c>
      <c r="T15" s="7">
        <v>75</v>
      </c>
      <c r="U15" s="7">
        <v>5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5</v>
      </c>
      <c r="D16" s="7">
        <v>0</v>
      </c>
      <c r="E16" s="7">
        <v>22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5</v>
      </c>
      <c r="S16" s="7">
        <v>0</v>
      </c>
      <c r="T16" s="7">
        <v>22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9</v>
      </c>
      <c r="D17" s="7">
        <v>8</v>
      </c>
      <c r="E17" s="7">
        <v>47</v>
      </c>
      <c r="F17" s="7">
        <v>14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  <c r="O17" s="7">
        <v>4</v>
      </c>
      <c r="P17" s="7">
        <v>2</v>
      </c>
      <c r="Q17" s="7">
        <v>0</v>
      </c>
      <c r="R17" s="7">
        <v>11</v>
      </c>
      <c r="S17" s="7">
        <v>8</v>
      </c>
      <c r="T17" s="7">
        <v>51</v>
      </c>
      <c r="U17" s="7">
        <v>16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11</v>
      </c>
      <c r="D18" s="7">
        <v>1</v>
      </c>
      <c r="E18" s="7">
        <v>46</v>
      </c>
      <c r="F18" s="7">
        <v>12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6</v>
      </c>
      <c r="P18" s="7">
        <v>4</v>
      </c>
      <c r="Q18" s="7">
        <v>0</v>
      </c>
      <c r="R18" s="7">
        <v>11</v>
      </c>
      <c r="S18" s="7">
        <v>2</v>
      </c>
      <c r="T18" s="7">
        <v>52</v>
      </c>
      <c r="U18" s="7">
        <v>16</v>
      </c>
      <c r="V18" s="7">
        <v>2</v>
      </c>
    </row>
    <row r="19" spans="2:22" ht="20.100000000000001" customHeight="1" thickBot="1" x14ac:dyDescent="0.25">
      <c r="B19" s="2" t="s">
        <v>16</v>
      </c>
      <c r="C19" s="7">
        <v>95</v>
      </c>
      <c r="D19" s="7">
        <v>13</v>
      </c>
      <c r="E19" s="7">
        <v>274</v>
      </c>
      <c r="F19" s="7">
        <v>60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3</v>
      </c>
      <c r="N19" s="7">
        <v>4</v>
      </c>
      <c r="O19" s="7">
        <v>16</v>
      </c>
      <c r="P19" s="7">
        <v>0</v>
      </c>
      <c r="Q19" s="7">
        <v>0</v>
      </c>
      <c r="R19" s="7">
        <v>98</v>
      </c>
      <c r="S19" s="7">
        <v>17</v>
      </c>
      <c r="T19" s="7">
        <v>290</v>
      </c>
      <c r="U19" s="7">
        <v>60</v>
      </c>
      <c r="V19" s="7">
        <v>5</v>
      </c>
    </row>
    <row r="20" spans="2:22" ht="20.100000000000001" customHeight="1" thickBot="1" x14ac:dyDescent="0.25">
      <c r="B20" s="2" t="s">
        <v>17</v>
      </c>
      <c r="C20" s="7">
        <v>11</v>
      </c>
      <c r="D20" s="7">
        <v>4</v>
      </c>
      <c r="E20" s="7">
        <v>241</v>
      </c>
      <c r="F20" s="7">
        <v>34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5</v>
      </c>
      <c r="O20" s="7">
        <v>17</v>
      </c>
      <c r="P20" s="7">
        <v>13</v>
      </c>
      <c r="Q20" s="7">
        <v>2</v>
      </c>
      <c r="R20" s="7">
        <v>11</v>
      </c>
      <c r="S20" s="7">
        <v>9</v>
      </c>
      <c r="T20" s="7">
        <v>258</v>
      </c>
      <c r="U20" s="7">
        <v>47</v>
      </c>
      <c r="V20" s="7">
        <v>2</v>
      </c>
    </row>
    <row r="21" spans="2:22" ht="20.100000000000001" customHeight="1" thickBot="1" x14ac:dyDescent="0.25">
      <c r="B21" s="2" t="s">
        <v>18</v>
      </c>
      <c r="C21" s="7">
        <v>0</v>
      </c>
      <c r="D21" s="7">
        <v>0</v>
      </c>
      <c r="E21" s="7">
        <v>7</v>
      </c>
      <c r="F21" s="7">
        <v>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2</v>
      </c>
      <c r="N21" s="7">
        <v>1</v>
      </c>
      <c r="O21" s="7">
        <v>2</v>
      </c>
      <c r="P21" s="7">
        <v>0</v>
      </c>
      <c r="Q21" s="7">
        <v>0</v>
      </c>
      <c r="R21" s="7">
        <v>2</v>
      </c>
      <c r="S21" s="7">
        <v>1</v>
      </c>
      <c r="T21" s="7">
        <v>9</v>
      </c>
      <c r="U21" s="7">
        <v>2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5</v>
      </c>
      <c r="D22" s="7">
        <v>1</v>
      </c>
      <c r="E22" s="7">
        <v>57</v>
      </c>
      <c r="F22" s="7">
        <v>7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5</v>
      </c>
      <c r="P22" s="7">
        <v>1</v>
      </c>
      <c r="Q22" s="7">
        <v>0</v>
      </c>
      <c r="R22" s="7">
        <v>6</v>
      </c>
      <c r="S22" s="7">
        <v>1</v>
      </c>
      <c r="T22" s="7">
        <v>62</v>
      </c>
      <c r="U22" s="7">
        <v>8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40</v>
      </c>
      <c r="D23" s="7">
        <v>14</v>
      </c>
      <c r="E23" s="7">
        <v>198</v>
      </c>
      <c r="F23" s="7">
        <v>92</v>
      </c>
      <c r="G23" s="7">
        <v>9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8</v>
      </c>
      <c r="N23" s="7">
        <v>6</v>
      </c>
      <c r="O23" s="7">
        <v>16</v>
      </c>
      <c r="P23" s="7">
        <v>22</v>
      </c>
      <c r="Q23" s="7">
        <v>0</v>
      </c>
      <c r="R23" s="7">
        <v>48</v>
      </c>
      <c r="S23" s="7">
        <v>20</v>
      </c>
      <c r="T23" s="7">
        <v>214</v>
      </c>
      <c r="U23" s="7">
        <v>114</v>
      </c>
      <c r="V23" s="7">
        <v>9</v>
      </c>
    </row>
    <row r="24" spans="2:22" ht="20.100000000000001" customHeight="1" thickBot="1" x14ac:dyDescent="0.25">
      <c r="B24" s="2" t="s">
        <v>21</v>
      </c>
      <c r="C24" s="7">
        <v>2</v>
      </c>
      <c r="D24" s="7">
        <v>9</v>
      </c>
      <c r="E24" s="7">
        <v>32</v>
      </c>
      <c r="F24" s="7">
        <v>11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3</v>
      </c>
      <c r="O24" s="7">
        <v>3</v>
      </c>
      <c r="P24" s="7">
        <v>1</v>
      </c>
      <c r="Q24" s="7">
        <v>1</v>
      </c>
      <c r="R24" s="7">
        <v>2</v>
      </c>
      <c r="S24" s="7">
        <v>12</v>
      </c>
      <c r="T24" s="7">
        <v>35</v>
      </c>
      <c r="U24" s="7">
        <v>12</v>
      </c>
      <c r="V24" s="7">
        <v>1</v>
      </c>
    </row>
    <row r="25" spans="2:22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6</v>
      </c>
      <c r="D26" s="7">
        <v>6</v>
      </c>
      <c r="E26" s="7">
        <v>45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1</v>
      </c>
      <c r="P26" s="7">
        <v>0</v>
      </c>
      <c r="Q26" s="7">
        <v>0</v>
      </c>
      <c r="R26" s="7">
        <v>7</v>
      </c>
      <c r="S26" s="7">
        <v>6</v>
      </c>
      <c r="T26" s="7">
        <v>46</v>
      </c>
      <c r="U26" s="7">
        <v>5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1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1</v>
      </c>
      <c r="T27" s="7">
        <v>0</v>
      </c>
      <c r="U27" s="7">
        <v>1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224</v>
      </c>
      <c r="D28" s="8">
        <f t="shared" ref="D28:V28" si="0">SUM(D11:D27)</f>
        <v>68</v>
      </c>
      <c r="E28" s="8">
        <f t="shared" si="0"/>
        <v>1303</v>
      </c>
      <c r="F28" s="8">
        <f t="shared" si="0"/>
        <v>283</v>
      </c>
      <c r="G28" s="8">
        <f t="shared" si="0"/>
        <v>21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27</v>
      </c>
      <c r="N28" s="8">
        <f t="shared" si="0"/>
        <v>22</v>
      </c>
      <c r="O28" s="8">
        <f t="shared" si="0"/>
        <v>115</v>
      </c>
      <c r="P28" s="8">
        <f t="shared" si="0"/>
        <v>52</v>
      </c>
      <c r="Q28" s="8">
        <f t="shared" si="0"/>
        <v>3</v>
      </c>
      <c r="R28" s="8">
        <f t="shared" si="0"/>
        <v>251</v>
      </c>
      <c r="S28" s="8">
        <f t="shared" si="0"/>
        <v>90</v>
      </c>
      <c r="T28" s="8">
        <f t="shared" si="0"/>
        <v>1418</v>
      </c>
      <c r="U28" s="8">
        <f t="shared" si="0"/>
        <v>335</v>
      </c>
      <c r="V28" s="8">
        <f t="shared" si="0"/>
        <v>24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0.11020408163265306</v>
      </c>
      <c r="D11" s="10">
        <f>+IF(('Terminación Recursos'!D11+'Terminación Recursos'!F11)&gt;0,('Terminación Recursos'!D11)/('Terminación Recursos'!D11+'Terminación Recursos'!F11),"-")</f>
        <v>0.17647058823529413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0.26470588235294118</v>
      </c>
      <c r="H11" s="10">
        <f>+IF(('Terminación Recursos'!N11+'Terminación Recursos'!P11)&gt;0,('Terminación Recursos'!N11)/('Terminación Recursos'!N11+'Terminación Recursos'!P11),"-")</f>
        <v>0.16666666666666666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5.8823529411764705E-2</v>
      </c>
      <c r="D12" s="10">
        <f>+IF(('Terminación Recursos'!D12+'Terminación Recursos'!F12)&gt;0,('Terminación Recursos'!D12)/('Terminación Recursos'!D12+'Terminación Recursos'!F12),"-")</f>
        <v>7.6923076923076927E-2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0.5</v>
      </c>
      <c r="H12" s="10" t="str">
        <f>+IF(('Terminación Recursos'!N12+'Terminación Recursos'!P12)&gt;0,('Terminación Recursos'!N12)/('Terminación Recursos'!N12+'Terminación Recursos'!P12),"-")</f>
        <v>-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</v>
      </c>
      <c r="D13" s="10">
        <f>+IF(('Terminación Recursos'!D13+'Terminación Recursos'!F13)&gt;0,('Terminación Recursos'!D13)/('Terminación Recursos'!D13+'Terminación Recursos'!F13),"-")</f>
        <v>0.5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>
        <f>+IF(('Terminación Recursos'!M13+'Terminación Recursos'!O13)&gt;0,('Terminación Recursos'!M13)/('Terminación Recursos'!M13+'Terminación Recursos'!O13),"-")</f>
        <v>0</v>
      </c>
      <c r="H13" s="10">
        <f>+IF(('Terminación Recursos'!N13+'Terminación Recursos'!P13)&gt;0,('Terminación Recursos'!N13)/('Terminación Recursos'!N13+'Terminación Recursos'!P13),"-")</f>
        <v>0.33333333333333331</v>
      </c>
    </row>
    <row r="14" spans="2:8" ht="20.100000000000001" customHeight="1" thickBot="1" x14ac:dyDescent="0.25">
      <c r="B14" s="2" t="s">
        <v>11</v>
      </c>
      <c r="C14" s="10" t="str">
        <f>+IF(('Terminación Recursos'!C14+'Terminación Recursos'!E14)&gt;0,('Terminación Recursos'!C14)/('Terminación Recursos'!C14+'Terminación Recursos'!E14),"-")</f>
        <v>-</v>
      </c>
      <c r="D14" s="10">
        <f>+IF(('Terminación Recursos'!D14+'Terminación Recursos'!F14)&gt;0,('Terminación Recursos'!D14)/('Terminación Recursos'!D14+'Terminación Recursos'!F14),"-")</f>
        <v>1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 t="str">
        <f>+IF(('Terminación Recursos'!M14+'Terminación Recursos'!O14)&gt;0,('Terminación Recursos'!M14)/('Terminación Recursos'!M14+'Terminación Recursos'!O14),"-")</f>
        <v>-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0.14285714285714285</v>
      </c>
      <c r="D15" s="10">
        <f>+IF(('Terminación Recursos'!D15+'Terminación Recursos'!F15)&gt;0,('Terminación Recursos'!D15)/('Terminación Recursos'!D15+'Terminación Recursos'!F15),"-")</f>
        <v>0.25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</v>
      </c>
      <c r="H15" s="10">
        <f>+IF(('Terminación Recursos'!N15+'Terminación Recursos'!P15)&gt;0,('Terminación Recursos'!N15)/('Terminación Recursos'!N15+'Terminación Recursos'!P15),"-")</f>
        <v>0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0.18518518518518517</v>
      </c>
      <c r="D16" s="10" t="str">
        <f>+IF(('Terminación Recursos'!D16+'Terminación Recursos'!F16)&gt;0,('Terminación Recursos'!D16)/('Terminación Recursos'!D16+'Terminación Recursos'!F16),"-")</f>
        <v>-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 t="str">
        <f>+IF(('Terminación Recursos'!M16+'Terminación Recursos'!O16)&gt;0,('Terminación Recursos'!M16)/('Terminación Recursos'!M16+'Terminación Recursos'!O16),"-")</f>
        <v>-</v>
      </c>
      <c r="H16" s="10" t="str">
        <f>+IF(('Terminación Recursos'!N16+'Terminación Recursos'!P16)&gt;0,('Terminación Recursos'!N16)/('Terminación Recursos'!N16+'Terminación Recursos'!P16),"-")</f>
        <v>-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0.16071428571428573</v>
      </c>
      <c r="D17" s="10">
        <f>+IF(('Terminación Recursos'!D17+'Terminación Recursos'!F17)&gt;0,('Terminación Recursos'!D17)/('Terminación Recursos'!D17+'Terminación Recursos'!F17),"-")</f>
        <v>0.36363636363636365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0.33333333333333331</v>
      </c>
      <c r="H17" s="10">
        <f>+IF(('Terminación Recursos'!N17+'Terminación Recursos'!P17)&gt;0,('Terminación Recursos'!N17)/('Terminación Recursos'!N17+'Terminación Recursos'!P17),"-")</f>
        <v>0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0.19298245614035087</v>
      </c>
      <c r="D18" s="10">
        <f>+IF(('Terminación Recursos'!D18+'Terminación Recursos'!F18)&gt;0,('Terminación Recursos'!D18)/('Terminación Recursos'!D18+'Terminación Recursos'!F18),"-")</f>
        <v>7.6923076923076927E-2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</v>
      </c>
      <c r="H18" s="10">
        <f>+IF(('Terminación Recursos'!N18+'Terminación Recursos'!P18)&gt;0,('Terminación Recursos'!N18)/('Terminación Recursos'!N18+'Terminación Recursos'!P18),"-")</f>
        <v>0.2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0.25745257452574527</v>
      </c>
      <c r="D19" s="10">
        <f>+IF(('Terminación Recursos'!D19+'Terminación Recursos'!F19)&gt;0,('Terminación Recursos'!D19)/('Terminación Recursos'!D19+'Terminación Recursos'!F19),"-")</f>
        <v>0.17808219178082191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0.15789473684210525</v>
      </c>
      <c r="H19" s="10">
        <f>+IF(('Terminación Recursos'!N19+'Terminación Recursos'!P19)&gt;0,('Terminación Recursos'!N19)/('Terminación Recursos'!N19+'Terminación Recursos'!P19),"-")</f>
        <v>1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4.3650793650793648E-2</v>
      </c>
      <c r="D20" s="10">
        <f>+IF(('Terminación Recursos'!D20+'Terminación Recursos'!F20)&gt;0,('Terminación Recursos'!D20)/('Terminación Recursos'!D20+'Terminación Recursos'!F20),"-")</f>
        <v>0.10526315789473684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0</v>
      </c>
      <c r="H20" s="10">
        <f>+IF(('Terminación Recursos'!N20+'Terminación Recursos'!P20)&gt;0,('Terminación Recursos'!N20)/('Terminación Recursos'!N20+'Terminación Recursos'!P20),"-")</f>
        <v>0.27777777777777779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</v>
      </c>
      <c r="D21" s="10">
        <f>+IF(('Terminación Recursos'!D21+'Terminación Recursos'!F21)&gt;0,('Terminación Recursos'!D21)/('Terminación Recursos'!D21+'Terminación Recursos'!F21),"-")</f>
        <v>0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0.5</v>
      </c>
      <c r="H21" s="10">
        <f>+IF(('Terminación Recursos'!N21+'Terminación Recursos'!P21)&gt;0,('Terminación Recursos'!N21)/('Terminación Recursos'!N21+'Terminación Recursos'!P21),"-")</f>
        <v>1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8.0645161290322578E-2</v>
      </c>
      <c r="D22" s="10">
        <f>+IF(('Terminación Recursos'!D22+'Terminación Recursos'!F22)&gt;0,('Terminación Recursos'!D22)/('Terminación Recursos'!D22+'Terminación Recursos'!F22),"-")</f>
        <v>0.125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0.16666666666666666</v>
      </c>
      <c r="H22" s="10">
        <f>+IF(('Terminación Recursos'!N22+'Terminación Recursos'!P22)&gt;0,('Terminación Recursos'!N22)/('Terminación Recursos'!N22+'Terminación Recursos'!P22),"-")</f>
        <v>0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0.16806722689075632</v>
      </c>
      <c r="D23" s="10">
        <f>+IF(('Terminación Recursos'!D23+'Terminación Recursos'!F23)&gt;0,('Terminación Recursos'!D23)/('Terminación Recursos'!D23+'Terminación Recursos'!F23),"-")</f>
        <v>0.13207547169811321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0.33333333333333331</v>
      </c>
      <c r="H23" s="10">
        <f>+IF(('Terminación Recursos'!N23+'Terminación Recursos'!P23)&gt;0,('Terminación Recursos'!N23)/('Terminación Recursos'!N23+'Terminación Recursos'!P23),"-")</f>
        <v>0.21428571428571427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5.8823529411764705E-2</v>
      </c>
      <c r="D24" s="10">
        <f>+IF(('Terminación Recursos'!D24+'Terminación Recursos'!F24)&gt;0,('Terminación Recursos'!D24)/('Terminación Recursos'!D24+'Terminación Recursos'!F24),"-")</f>
        <v>0.45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>
        <f>+IF(('Terminación Recursos'!M24+'Terminación Recursos'!O24)&gt;0,('Terminación Recursos'!M24)/('Terminación Recursos'!M24+'Terminación Recursos'!O24),"-")</f>
        <v>0</v>
      </c>
      <c r="H24" s="10">
        <f>+IF(('Terminación Recursos'!N24+'Terminación Recursos'!P24)&gt;0,('Terminación Recursos'!N24)/('Terminación Recursos'!N24+'Terminación Recursos'!P24),"-")</f>
        <v>0.75</v>
      </c>
    </row>
    <row r="25" spans="2:8" ht="20.100000000000001" customHeight="1" thickBot="1" x14ac:dyDescent="0.25">
      <c r="B25" s="2" t="s">
        <v>22</v>
      </c>
      <c r="C25" s="10" t="str">
        <f>+IF(('Terminación Recursos'!C25+'Terminación Recursos'!E25)&gt;0,('Terminación Recursos'!C25)/('Terminación Recursos'!C25+'Terminación Recursos'!E25),"-")</f>
        <v>-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0.11764705882352941</v>
      </c>
      <c r="D26" s="10">
        <f>+IF(('Terminación Recursos'!D26+'Terminación Recursos'!F26)&gt;0,('Terminación Recursos'!D26)/('Terminación Recursos'!D26+'Terminación Recursos'!F26),"-")</f>
        <v>0.54545454545454541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0.5</v>
      </c>
      <c r="H26" s="10" t="str">
        <f>+IF(('Terminación Recursos'!N26+'Terminación Recursos'!P26)&gt;0,('Terminación Recursos'!N26)/('Terminación Recursos'!N26+'Terminación Recursos'!P26),"-")</f>
        <v>-</v>
      </c>
    </row>
    <row r="27" spans="2:8" ht="20.100000000000001" customHeight="1" thickBot="1" x14ac:dyDescent="0.25">
      <c r="B27" s="4" t="s">
        <v>24</v>
      </c>
      <c r="C27" s="10" t="str">
        <f>+IF(('Terminación Recursos'!C27+'Terminación Recursos'!E27)&gt;0,('Terminación Recursos'!C27)/('Terminación Recursos'!C27+'Terminación Recursos'!E27),"-")</f>
        <v>-</v>
      </c>
      <c r="D27" s="10">
        <f>+IF(('Terminación Recursos'!D27+'Terminación Recursos'!F27)&gt;0,('Terminación Recursos'!D27)/('Terminación Recursos'!D27+'Terminación Recursos'!F27),"-")</f>
        <v>0.5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0.14669286182056321</v>
      </c>
      <c r="D28" s="9">
        <f>+IF(('Terminación Recursos'!D28+'Terminación Recursos'!F28)&gt;0,('Terminación Recursos'!D28)/('Terminación Recursos'!D28+'Terminación Recursos'!F28),"-")</f>
        <v>0.19373219373219372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0.19014084507042253</v>
      </c>
      <c r="H28" s="9">
        <f>+IF(('Terminación Recursos'!N28+'Terminación Recursos'!P28)&gt;0,('Terminación Recursos'!N28)/('Terminación Recursos'!N28+'Terminación Recursos'!P28),"-")</f>
        <v>0.29729729729729731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2022-05-27T10:13:45Z</dcterms:modified>
</cp:coreProperties>
</file>